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<sst xmlns="http://schemas.openxmlformats.org/spreadsheetml/2006/main" count="33" uniqueCount="27">
  <si>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</si>
  <si>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</si>
  <si>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</si>
  <si>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Calibri"/>
        <color rgb="FF000000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</si>
  <si>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ПРЕДЕЛЫ ВЕС/ОБЪЕМ ДЛЯ ВСЕХ ГОРОДОВ ОБЩИЕ, НЕ ИСПРАВЛЯЙТЕ, ПОЖАЛУЙСТА</t>
  </si>
  <si>
    <t>УКАЗАТЬ КТО ОСУЩЕСТВЛЯЕТ ДОСТАВКУ, САМОСТОЯТЕЛЬНО ИЛИ ПЕРЕВОЗЧИК (НАЗВАНИЕ КОМПАНИИ)</t>
  </si>
  <si>
    <t>№ П/п</t>
  </si>
  <si>
    <t>Стоимость доставки из Ставрополя: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</si>
  <si>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</si>
  <si>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</si>
  <si>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</si>
  <si>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</si>
  <si>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</si>
  <si>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</si>
  <si>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</si>
  <si>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</si>
  <si>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</si>
  <si>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</si>
  <si>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</si>
  <si>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г.Михайловск Шпаковский район</t>
  </si>
  <si>
    <t>1-2 дня</t>
  </si>
  <si>
    <t>х.Базовый, Ставропольский край</t>
  </si>
  <si>
    <t>с.Дмитриевское, Ставропольский край</t>
  </si>
  <si>
    <t>ст.Расшеватская, Ставропольский край</t>
  </si>
  <si>
    <t>с.Привольное, Ставропольский край</t>
  </si>
  <si>
    <t>с.Мал. Джалга, Ставропольский край</t>
  </si>
  <si>
    <t>с.Дивное, Ставропольский край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</si>
</sst>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2">
    <font>
      <sz val="11.0"/>
      <color rgb="FF000000"/>
      <name val="Calibri"/>
      <scheme val="minor"/>
    </font>
    <font>
      <sz val="11.0"/>
      <color rgb="FF000000"/>
      <name val="Calibri"/>
    </font>
    <font>
      <sz val="7.0"/>
      <color rgb="FF000000"/>
      <name val="Arial"/>
    </font>
    <font>
      <sz val="11.0"/>
      <color rgb="FF000000"/>
      <name val="Arial"/>
    </font>
    <font/>
    <font>
      <sz val="15.0"/>
      <color rgb="FF000000"/>
      <name val="Arial"/>
    </font>
    <font>
      <sz val="11.0"/>
      <color rgb="FF969696"/>
      <name val="Arial"/>
    </font>
    <font>
      <sz val="8.0"/>
      <color rgb="FF000000"/>
      <name val="Arial"/>
    </font>
    <font>
      <sz val="11.0"/>
      <color rgb="FFFF0000"/>
      <name val="Arial"/>
    </font>
    <font>
      <sz val="10.0"/>
      <color rgb="FF000000"/>
      <name val="Arial"/>
    </font>
    <font>
      <b/>
      <sz val="11.0"/>
      <color rgb="FF000000"/>
      <name val="Calibri"/>
    </font>
    <font>
      <sz val="11.0"/>
      <color rgb="FFFFFF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</fills>
  <borders count="2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1" fillId="0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4" fillId="0" fontId="3" numFmtId="0" xfId="0" applyAlignment="1" applyBorder="1" applyFont="1">
      <alignment shrinkToFit="0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2" numFmtId="0" xfId="0" applyFont="1"/>
    <xf borderId="0" fillId="0" fontId="7" numFmtId="0" xfId="0" applyAlignment="1" applyFont="1">
      <alignment horizontal="right" vertical="center"/>
    </xf>
    <xf borderId="6" fillId="2" fontId="8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9" numFmtId="0" xfId="0" applyAlignment="1" applyBorder="1" applyFill="1" applyFont="1">
      <alignment shrinkToFit="0" wrapText="1"/>
    </xf>
    <xf borderId="6" fillId="2" fontId="9" numFmtId="0" xfId="0" applyAlignment="1" applyBorder="1" applyFill="1" applyFont="1">
      <alignment horizontal="left" shrinkToFit="0" vertical="center" wrapText="1"/>
    </xf>
    <xf borderId="10" fillId="0" fontId="1" numFmtId="0" xfId="0" applyBorder="1" applyFont="1"/>
    <xf borderId="10" fillId="0" fontId="2" numFmtId="0" xfId="0" applyBorder="1" applyFont="1"/>
    <xf borderId="11" fillId="2" fontId="7" numFmtId="0" xfId="0" applyAlignment="1" applyBorder="1" applyFill="1" applyFont="1">
      <alignment horizontal="center" shrinkToFit="0" vertical="center" wrapText="1"/>
    </xf>
    <xf borderId="12" fillId="3" fontId="7" numFmtId="0" xfId="0" applyAlignment="1" applyBorder="1" applyFill="1" applyFont="1">
      <alignment horizontal="center" shrinkToFit="0" vertical="center" wrapText="1"/>
    </xf>
    <xf borderId="13" fillId="3" fontId="7" numFmtId="0" xfId="0" applyAlignment="1" applyBorder="1" applyFill="1" applyFont="1">
      <alignment horizontal="center" shrinkToFit="0" vertical="center" wrapText="1"/>
    </xf>
    <xf borderId="14" fillId="3" fontId="7" numFmtId="0" xfId="0" applyAlignment="1" applyBorder="1" applyFill="1" applyFont="1">
      <alignment horizontal="center" shrinkToFit="0" vertical="center" wrapText="1"/>
    </xf>
    <xf borderId="15" fillId="0" fontId="1" numFmtId="0" xfId="0" applyBorder="1" applyFont="1"/>
    <xf borderId="16" fillId="0" fontId="10" numFmtId="0" xfId="0" applyAlignment="1" applyBorder="1" applyFont="1">
      <alignment horizontal="left" shrinkToFit="0" vertical="top" wrapText="1"/>
    </xf>
    <xf borderId="17" fillId="0" fontId="1" numFmtId="0" xfId="0" applyAlignment="1" applyBorder="1" applyFont="1">
      <alignment horizontal="left"/>
    </xf>
    <xf borderId="18" fillId="0" fontId="1" numFmtId="0" xfId="0" applyAlignment="1" applyBorder="1" applyFont="1">
      <alignment horizontal="center"/>
    </xf>
    <xf borderId="19" fillId="0" fontId="1" numFmtId="0" xfId="0" applyAlignment="1" applyBorder="1" applyFont="1">
      <alignment horizontal="center"/>
    </xf>
    <xf borderId="0" fillId="0" fontId="11" numFmtId="0" xfId="0" applyFont="1"/>
    <xf borderId="0" fillId="0" fontId="11" numFmtId="0" xfId="0" applyAlignment="1" applyFont="1">
      <alignment horizontal="left"/>
    </xf>
    <xf borderId="20" fillId="0" fontId="1" numFmtId="0" xfId="0" applyBorder="1" applyFont="1"/>
    <xf borderId="21" fillId="0" fontId="10" numFmtId="0" xfId="0" applyAlignment="1" applyBorder="1" applyFont="1">
      <alignment horizontal="left" shrinkToFit="0" vertical="top" wrapText="1"/>
    </xf>
    <xf borderId="22" fillId="0" fontId="1" numFmtId="0" xfId="0" applyAlignment="1" applyBorder="1" applyFont="1">
      <alignment horizontal="left"/>
    </xf>
    <xf borderId="21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23" fillId="0" fontId="1" numFmtId="0" xfId="0" applyBorder="1" applyFont="1"/>
    <xf borderId="24" fillId="0" fontId="10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9525</xdr:colOff>
      <xdr:row>0</xdr:row>
      <xdr:rowOff>0</xdr:rowOff>
    </xdr:from>
    <xdr:ext cx="4152900" cy="885825"/>
    <xdr:sp>
      <xdr:nvSpPr>
        <xdr:cNvPr id="3" name="Shape 3"/>
        <xdr:cNvSpPr txBox="1"/>
      </xdr:nvSpPr>
      <xdr:spPr>
        <a:xfrm>
          <a:off x="3279075" y="3346613"/>
          <a:ext cx="4133850" cy="866775"/>
        </a:xfrm>
        <a:prstGeom prst="rect">
          <a:avLst/>
        </a:prstGeom>
        <a:noFill/>
        <a:ln cap="flat" cmpd="sng" w="9525">
          <a:solidFill>
            <a:srgbClr val="5B9BD5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7625" lIns="95250" spcFirstLastPara="1" rIns="95250" wrap="square" tIns="476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rgbClr val="000000"/>
              </a:solidFill>
            </a:rPr>
            <a:t> Краевая доставка из г.Ставрополя</a:t>
          </a:r>
          <a:br>
            <a:rPr b="1" lang="en-US" sz="1300">
              <a:solidFill>
                <a:srgbClr val="000000"/>
              </a:solidFill>
            </a:rPr>
          </a:br>
          <a:r>
            <a:rPr b="1" lang="en-US" sz="1300">
              <a:solidFill>
                <a:srgbClr val="000000"/>
              </a:solidFill>
            </a:rPr>
            <a:t>Тел. +7 928</a:t>
          </a:r>
          <a:r>
            <a:rPr b="1" lang="en-US" sz="1300">
              <a:solidFill>
                <a:srgbClr val="000000"/>
              </a:solidFill>
            </a:rPr>
            <a:t> 633 0525</a:t>
          </a:r>
          <a:endParaRPr b="1" sz="1300">
            <a:solidFill>
              <a:srgbClr val="000000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rgbClr val="000000"/>
              </a:solidFill>
            </a:rPr>
            <a:t>stavropol@nrg-tk.</a:t>
          </a:r>
          <a:r>
            <a:rPr b="1" lang="en-US" sz="1300"/>
            <a:t>pro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2956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39.57"/>
    <col customWidth="1" min="4" max="14" width="9.71"/>
    <col customWidth="1" min="15" max="28" width="9.14"/>
  </cols>
  <sheetData>
    <row r="1">
      <c r="A1" s="1"/>
      <c r="B1" s="2">
        <f>NOW()</f>
        <v>46276.13332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ht="41.25" customHeight="1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hidden="1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hidden="1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hidden="1">
      <c r="A11" s="9"/>
      <c r="B11" s="1"/>
      <c r="C11" s="14" t="s">
        <v>3</v>
      </c>
      <c r="N11" s="15"/>
    </row>
    <row r="12" hidden="1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</row>
    <row r="13" hidden="1">
      <c r="A13" s="9"/>
      <c r="B13" s="1"/>
      <c r="C13" s="18"/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</row>
    <row r="14" hidden="1">
      <c r="A14" s="9"/>
      <c r="B14" s="1"/>
      <c r="C14" s="18"/>
      <c r="D14" s="1"/>
      <c r="E14" s="19"/>
      <c r="F14" s="19"/>
      <c r="G14" s="1"/>
      <c r="H14" s="1"/>
      <c r="I14" s="1"/>
      <c r="J14" s="1"/>
      <c r="K14" s="1"/>
      <c r="L14" s="1"/>
      <c r="M14" s="20"/>
      <c r="N14" s="17"/>
    </row>
    <row r="15" hidden="1">
      <c r="A15" s="9"/>
      <c r="B15" s="1"/>
      <c r="C15" s="18"/>
      <c r="D15" s="1"/>
      <c r="E15" s="19"/>
      <c r="F15" s="19"/>
      <c r="G15" s="1"/>
      <c r="H15" s="1"/>
      <c r="I15" s="1"/>
      <c r="J15" s="1"/>
      <c r="K15" s="1"/>
      <c r="L15" s="1"/>
      <c r="M15" s="20"/>
      <c r="N15" s="17"/>
    </row>
    <row r="16" hidden="1">
      <c r="A16" s="9"/>
      <c r="B16" s="1"/>
      <c r="C16" s="18"/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</row>
    <row r="17" hidden="1">
      <c r="A17" s="9"/>
      <c r="B17" s="1"/>
      <c r="C17" s="18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</row>
    <row r="18" hidden="1">
      <c r="A18" s="9"/>
      <c r="B18" s="1"/>
      <c r="C18" s="21" t="s">
        <v>4</v>
      </c>
      <c r="D18" s="22"/>
      <c r="E18" s="22"/>
      <c r="F18" s="22"/>
      <c r="G18" s="22"/>
      <c r="H18" s="22"/>
      <c r="I18" s="22"/>
      <c r="J18" s="22"/>
      <c r="K18" s="22"/>
      <c r="L18" s="23"/>
      <c r="M18" s="20"/>
      <c r="N18" s="17"/>
    </row>
    <row r="19" hidden="1">
      <c r="A19" s="9"/>
      <c r="B19" s="1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0"/>
      <c r="N19" s="17"/>
    </row>
    <row r="20" hidden="1">
      <c r="A20" s="9"/>
      <c r="B20" s="1"/>
      <c r="C20" s="26" t="s">
        <v>5</v>
      </c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7"/>
    </row>
    <row r="21" ht="15.75" hidden="1" customHeight="1">
      <c r="A21" s="1"/>
      <c r="B21" s="27"/>
      <c r="C21" s="27"/>
      <c r="D21" s="27"/>
      <c r="E21" s="28"/>
      <c r="F21" s="27"/>
      <c r="G21" s="27"/>
      <c r="H21" s="27"/>
      <c r="I21" s="27"/>
      <c r="J21" s="27"/>
      <c r="K21" s="27"/>
      <c r="L21" s="27"/>
      <c r="M21" s="27"/>
      <c r="N21" s="17"/>
    </row>
    <row r="22" ht="15.75" customHeight="1">
      <c r="A22" s="29"/>
      <c r="B22" s="30" t="s">
        <v>6</v>
      </c>
      <c r="C22" s="31" t="s">
        <v>7</v>
      </c>
      <c r="D22" s="31" t="s">
        <v>8</v>
      </c>
      <c r="E22" s="31" t="s">
        <v>9</v>
      </c>
      <c r="F22" s="31" t="s">
        <v>10</v>
      </c>
      <c r="G22" s="31" t="s">
        <v>11</v>
      </c>
      <c r="H22" s="31" t="s">
        <v>12</v>
      </c>
      <c r="I22" s="31" t="s">
        <v>13</v>
      </c>
      <c r="J22" s="31" t="s">
        <v>14</v>
      </c>
      <c r="K22" s="31" t="s">
        <v>15</v>
      </c>
      <c r="L22" s="31" t="s">
        <v>16</v>
      </c>
      <c r="M22" s="31" t="s">
        <v>17</v>
      </c>
      <c r="N22" s="32" t="s">
        <v>18</v>
      </c>
    </row>
    <row r="23" ht="15.75" customHeight="1">
      <c r="B23" s="33">
        <v>1.0</v>
      </c>
      <c r="C23" s="34" t="s">
        <v>19</v>
      </c>
      <c r="D23" s="35" t="s">
        <v>20</v>
      </c>
      <c r="E23" s="36">
        <f t="shared" ref="E23:K23" si="1">S23</f>
        <v>1290</v>
      </c>
      <c r="F23" s="36">
        <f t="shared" si="1"/>
        <v>1340</v>
      </c>
      <c r="G23" s="36">
        <f t="shared" si="1"/>
        <v>1340</v>
      </c>
      <c r="H23" s="36">
        <f t="shared" si="1"/>
        <v>1490</v>
      </c>
      <c r="I23" s="36">
        <f t="shared" si="1"/>
        <v>2340</v>
      </c>
      <c r="J23" s="36">
        <f t="shared" si="1"/>
        <v>2840</v>
      </c>
      <c r="K23" s="36">
        <f t="shared" si="1"/>
        <v>3340</v>
      </c>
      <c r="L23" s="36" t="str">
        <f t="shared" ref="L23:N23" si="2">ROUND(Z23/800,1)&amp;"/"&amp;ROUND(Z23/800*200,1)</f>
        <v>5,4/1085</v>
      </c>
      <c r="M23" s="36" t="str">
        <f t="shared" si="2"/>
        <v>7,3/1460</v>
      </c>
      <c r="N23" s="37" t="str">
        <f t="shared" si="2"/>
        <v>9,8/1960</v>
      </c>
      <c r="P23" s="38">
        <v>800.0</v>
      </c>
      <c r="Q23" s="38">
        <v>200.0</v>
      </c>
      <c r="R23" s="38"/>
      <c r="S23" s="39">
        <v>1290.0</v>
      </c>
      <c r="T23" s="39">
        <v>1340.0</v>
      </c>
      <c r="U23" s="39">
        <v>1340.0</v>
      </c>
      <c r="V23" s="39">
        <v>1490.0</v>
      </c>
      <c r="W23" s="39">
        <v>2340.0</v>
      </c>
      <c r="X23" s="39">
        <v>2840.0</v>
      </c>
      <c r="Y23" s="39">
        <v>3340.0</v>
      </c>
      <c r="Z23" s="39">
        <v>4340.0</v>
      </c>
      <c r="AA23" s="39">
        <v>5840.0</v>
      </c>
      <c r="AB23" s="39">
        <v>7840.0</v>
      </c>
    </row>
    <row r="24" ht="15.75" customHeight="1">
      <c r="B24" s="40">
        <v>2.0</v>
      </c>
      <c r="C24" s="41" t="s">
        <v>21</v>
      </c>
      <c r="D24" s="42" t="s">
        <v>20</v>
      </c>
      <c r="E24" s="43">
        <f t="shared" ref="E24:K24" si="3">S24</f>
        <v>2550</v>
      </c>
      <c r="F24" s="43">
        <f t="shared" si="3"/>
        <v>2600</v>
      </c>
      <c r="G24" s="43">
        <f t="shared" si="3"/>
        <v>2600</v>
      </c>
      <c r="H24" s="43">
        <f t="shared" si="3"/>
        <v>2750</v>
      </c>
      <c r="I24" s="43">
        <f t="shared" si="3"/>
        <v>3600</v>
      </c>
      <c r="J24" s="43">
        <f t="shared" si="3"/>
        <v>4100</v>
      </c>
      <c r="K24" s="43">
        <f t="shared" si="3"/>
        <v>4600</v>
      </c>
      <c r="L24" s="43" t="str">
        <f t="shared" ref="L24:N24" si="4">ROUND(Z24/800,1)&amp;"/"&amp;ROUND(Z24/800*200,1)</f>
        <v>7/1400</v>
      </c>
      <c r="M24" s="43" t="str">
        <f t="shared" si="4"/>
        <v>8,9/1775</v>
      </c>
      <c r="N24" s="44" t="str">
        <f t="shared" si="4"/>
        <v>11,4/2275</v>
      </c>
      <c r="P24" s="38">
        <v>800.0</v>
      </c>
      <c r="Q24" s="38">
        <v>200.0</v>
      </c>
      <c r="R24" s="38"/>
      <c r="S24" s="39">
        <v>2550.0</v>
      </c>
      <c r="T24" s="39">
        <v>2600.0</v>
      </c>
      <c r="U24" s="39">
        <v>2600.0</v>
      </c>
      <c r="V24" s="39">
        <v>2750.0</v>
      </c>
      <c r="W24" s="39">
        <v>3600.0</v>
      </c>
      <c r="X24" s="39">
        <v>4100.0</v>
      </c>
      <c r="Y24" s="39">
        <v>4600.0</v>
      </c>
      <c r="Z24" s="39">
        <v>5600.0</v>
      </c>
      <c r="AA24" s="39">
        <v>7100.0</v>
      </c>
      <c r="AB24" s="39">
        <v>9100.0</v>
      </c>
    </row>
    <row r="25" ht="15.75" customHeight="1">
      <c r="B25" s="40">
        <v>3.0</v>
      </c>
      <c r="C25" s="41" t="s">
        <v>22</v>
      </c>
      <c r="D25" s="42" t="s">
        <v>20</v>
      </c>
      <c r="E25" s="43">
        <f t="shared" ref="E25:K25" si="5">S25</f>
        <v>4230</v>
      </c>
      <c r="F25" s="43">
        <f t="shared" si="5"/>
        <v>4280</v>
      </c>
      <c r="G25" s="43">
        <f t="shared" si="5"/>
        <v>4280</v>
      </c>
      <c r="H25" s="43">
        <f t="shared" si="5"/>
        <v>4430</v>
      </c>
      <c r="I25" s="43">
        <f t="shared" si="5"/>
        <v>5280</v>
      </c>
      <c r="J25" s="43">
        <f t="shared" si="5"/>
        <v>5780</v>
      </c>
      <c r="K25" s="43">
        <f t="shared" si="5"/>
        <v>6680</v>
      </c>
      <c r="L25" s="43" t="str">
        <f t="shared" ref="L25:N25" si="6">ROUND(Z25/800,1)&amp;"/"&amp;ROUND(Z25/800*200,1)</f>
        <v>9,6/1920</v>
      </c>
      <c r="M25" s="43" t="str">
        <f t="shared" si="6"/>
        <v>11/2195</v>
      </c>
      <c r="N25" s="44" t="str">
        <f t="shared" si="6"/>
        <v>13,5/2695</v>
      </c>
      <c r="P25" s="38">
        <v>800.0</v>
      </c>
      <c r="Q25" s="38">
        <v>200.0</v>
      </c>
      <c r="R25" s="38"/>
      <c r="S25" s="39">
        <v>4230.0</v>
      </c>
      <c r="T25" s="39">
        <v>4280.0</v>
      </c>
      <c r="U25" s="39">
        <v>4280.0</v>
      </c>
      <c r="V25" s="39">
        <v>4430.0</v>
      </c>
      <c r="W25" s="39">
        <v>5280.0</v>
      </c>
      <c r="X25" s="39">
        <v>5780.0</v>
      </c>
      <c r="Y25" s="39">
        <v>6680.0</v>
      </c>
      <c r="Z25" s="39">
        <v>7680.0</v>
      </c>
      <c r="AA25" s="39">
        <v>8780.0</v>
      </c>
      <c r="AB25" s="39">
        <v>10780.0</v>
      </c>
    </row>
    <row r="26" ht="15.75" customHeight="1">
      <c r="B26" s="40">
        <v>4.0</v>
      </c>
      <c r="C26" s="41" t="s">
        <v>23</v>
      </c>
      <c r="D26" s="42" t="s">
        <v>20</v>
      </c>
      <c r="E26" s="43">
        <f t="shared" ref="E26:K26" si="7">S26</f>
        <v>5490</v>
      </c>
      <c r="F26" s="43">
        <f t="shared" si="7"/>
        <v>5540</v>
      </c>
      <c r="G26" s="43">
        <f t="shared" si="7"/>
        <v>5540</v>
      </c>
      <c r="H26" s="43">
        <f t="shared" si="7"/>
        <v>5690</v>
      </c>
      <c r="I26" s="43">
        <f t="shared" si="7"/>
        <v>6540</v>
      </c>
      <c r="J26" s="43">
        <f t="shared" si="7"/>
        <v>7040</v>
      </c>
      <c r="K26" s="43">
        <f t="shared" si="7"/>
        <v>7940</v>
      </c>
      <c r="L26" s="43" t="str">
        <f t="shared" ref="L26:N26" si="8">ROUND(Z26/800,1)&amp;"/"&amp;ROUND(Z26/800*200,1)</f>
        <v>11,2/2235</v>
      </c>
      <c r="M26" s="43" t="str">
        <f t="shared" si="8"/>
        <v>12,6/2510</v>
      </c>
      <c r="N26" s="44" t="str">
        <f t="shared" si="8"/>
        <v>15,1/3010</v>
      </c>
      <c r="P26" s="38">
        <v>800.0</v>
      </c>
      <c r="Q26" s="38">
        <v>200.0</v>
      </c>
      <c r="R26" s="38"/>
      <c r="S26" s="39">
        <v>5490.0</v>
      </c>
      <c r="T26" s="39">
        <v>5540.0</v>
      </c>
      <c r="U26" s="39">
        <v>5540.0</v>
      </c>
      <c r="V26" s="39">
        <v>5690.0</v>
      </c>
      <c r="W26" s="39">
        <v>6540.0</v>
      </c>
      <c r="X26" s="39">
        <v>7040.0</v>
      </c>
      <c r="Y26" s="39">
        <v>7940.0</v>
      </c>
      <c r="Z26" s="39">
        <v>8940.0</v>
      </c>
      <c r="AA26" s="39">
        <v>10040.0</v>
      </c>
      <c r="AB26" s="39">
        <v>12040.0</v>
      </c>
    </row>
    <row r="27" ht="15.75" customHeight="1">
      <c r="B27" s="40">
        <v>5.0</v>
      </c>
      <c r="C27" s="41" t="s">
        <v>24</v>
      </c>
      <c r="D27" s="42" t="s">
        <v>20</v>
      </c>
      <c r="E27" s="43">
        <f t="shared" ref="E27:K27" si="9">S27</f>
        <v>6750</v>
      </c>
      <c r="F27" s="43">
        <f t="shared" si="9"/>
        <v>6800</v>
      </c>
      <c r="G27" s="43">
        <f t="shared" si="9"/>
        <v>6800</v>
      </c>
      <c r="H27" s="43">
        <f t="shared" si="9"/>
        <v>6950</v>
      </c>
      <c r="I27" s="43">
        <f t="shared" si="9"/>
        <v>7800</v>
      </c>
      <c r="J27" s="43">
        <f t="shared" si="9"/>
        <v>8300</v>
      </c>
      <c r="K27" s="43">
        <f t="shared" si="9"/>
        <v>9200</v>
      </c>
      <c r="L27" s="43" t="str">
        <f t="shared" ref="L27:N27" si="10">ROUND(Z27/800,1)&amp;"/"&amp;ROUND(Z27/800*200,1)</f>
        <v>12,8/2550</v>
      </c>
      <c r="M27" s="43" t="str">
        <f t="shared" si="10"/>
        <v>14,1/2825</v>
      </c>
      <c r="N27" s="44" t="str">
        <f t="shared" si="10"/>
        <v>16,6/3325</v>
      </c>
      <c r="P27" s="38">
        <v>800.0</v>
      </c>
      <c r="Q27" s="38">
        <v>200.0</v>
      </c>
      <c r="R27" s="38"/>
      <c r="S27" s="39">
        <v>6750.0</v>
      </c>
      <c r="T27" s="39">
        <v>6800.0</v>
      </c>
      <c r="U27" s="39">
        <v>6800.0</v>
      </c>
      <c r="V27" s="39">
        <v>6950.0</v>
      </c>
      <c r="W27" s="39">
        <v>7800.0</v>
      </c>
      <c r="X27" s="39">
        <v>8300.0</v>
      </c>
      <c r="Y27" s="39">
        <v>9200.0</v>
      </c>
      <c r="Z27" s="39">
        <v>10200.0</v>
      </c>
      <c r="AA27" s="39">
        <v>11300.0</v>
      </c>
      <c r="AB27" s="39">
        <v>13300.0</v>
      </c>
    </row>
    <row r="28" ht="15.75" customHeight="1">
      <c r="B28" s="40">
        <v>6.0</v>
      </c>
      <c r="C28" s="41" t="s">
        <v>25</v>
      </c>
      <c r="D28" s="42" t="s">
        <v>20</v>
      </c>
      <c r="E28" s="43">
        <f t="shared" ref="E28:K28" si="11">S28</f>
        <v>8430</v>
      </c>
      <c r="F28" s="43">
        <f t="shared" si="11"/>
        <v>8480</v>
      </c>
      <c r="G28" s="43">
        <f t="shared" si="11"/>
        <v>8480</v>
      </c>
      <c r="H28" s="43">
        <f t="shared" si="11"/>
        <v>8630</v>
      </c>
      <c r="I28" s="43">
        <f t="shared" si="11"/>
        <v>9480</v>
      </c>
      <c r="J28" s="43">
        <f t="shared" si="11"/>
        <v>9980</v>
      </c>
      <c r="K28" s="43">
        <f t="shared" si="11"/>
        <v>10880</v>
      </c>
      <c r="L28" s="43" t="str">
        <f t="shared" ref="L28:N28" si="12">ROUND(Z28/800,1)&amp;"/"&amp;ROUND(Z28/800*200,1)</f>
        <v>14,9/2970</v>
      </c>
      <c r="M28" s="43" t="str">
        <f t="shared" si="12"/>
        <v>16,2/3245</v>
      </c>
      <c r="N28" s="44" t="str">
        <f t="shared" si="12"/>
        <v>18,7/3745</v>
      </c>
      <c r="P28" s="38">
        <v>800.0</v>
      </c>
      <c r="Q28" s="38">
        <v>200.0</v>
      </c>
      <c r="R28" s="38"/>
      <c r="S28" s="39">
        <v>8430.0</v>
      </c>
      <c r="T28" s="39">
        <v>8480.0</v>
      </c>
      <c r="U28" s="39">
        <v>8480.0</v>
      </c>
      <c r="V28" s="39">
        <v>8630.0</v>
      </c>
      <c r="W28" s="39">
        <v>9480.0</v>
      </c>
      <c r="X28" s="39">
        <v>9980.0</v>
      </c>
      <c r="Y28" s="39">
        <v>10880.0</v>
      </c>
      <c r="Z28" s="39">
        <v>11880.0</v>
      </c>
      <c r="AA28" s="39">
        <v>12980.0</v>
      </c>
      <c r="AB28" s="39">
        <v>14980.0</v>
      </c>
    </row>
    <row r="29" ht="15.75" customHeight="1">
      <c r="B29" s="45">
        <v>7.0</v>
      </c>
      <c r="C29" s="46" t="s">
        <v>26</v>
      </c>
      <c r="D29" s="42" t="s">
        <v>20</v>
      </c>
      <c r="E29" s="43">
        <f t="shared" ref="E29:K29" si="13">S29</f>
        <v>10950</v>
      </c>
      <c r="F29" s="43">
        <f t="shared" si="13"/>
        <v>11000</v>
      </c>
      <c r="G29" s="43">
        <f t="shared" si="13"/>
        <v>11000</v>
      </c>
      <c r="H29" s="43">
        <f t="shared" si="13"/>
        <v>11150</v>
      </c>
      <c r="I29" s="43">
        <f t="shared" si="13"/>
        <v>12000</v>
      </c>
      <c r="J29" s="43">
        <f t="shared" si="13"/>
        <v>12500</v>
      </c>
      <c r="K29" s="43">
        <f t="shared" si="13"/>
        <v>13400</v>
      </c>
      <c r="L29" s="43" t="str">
        <f t="shared" ref="L29:N29" si="14">ROUND(Z29/800,1)&amp;"/"&amp;ROUND(Z29/800*200,1)</f>
        <v>18/3600</v>
      </c>
      <c r="M29" s="43" t="str">
        <f t="shared" si="14"/>
        <v>19,4/3875</v>
      </c>
      <c r="N29" s="44" t="str">
        <f t="shared" si="14"/>
        <v>21,9/4375</v>
      </c>
      <c r="P29" s="38">
        <v>800.0</v>
      </c>
      <c r="Q29" s="38">
        <v>200.0</v>
      </c>
      <c r="R29" s="38"/>
      <c r="S29" s="39">
        <v>10950.0</v>
      </c>
      <c r="T29" s="39">
        <v>11000.0</v>
      </c>
      <c r="U29" s="39">
        <v>11000.0</v>
      </c>
      <c r="V29" s="39">
        <v>11150.0</v>
      </c>
      <c r="W29" s="39">
        <v>12000.0</v>
      </c>
      <c r="X29" s="39">
        <v>12500.0</v>
      </c>
      <c r="Y29" s="39">
        <v>13400.0</v>
      </c>
      <c r="Z29" s="39">
        <v>14400.0</v>
      </c>
      <c r="AA29" s="39">
        <v>15500.0</v>
      </c>
      <c r="AB29" s="39">
        <v>17500.0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N6"/>
    <mergeCell ref="C11:N11"/>
    <mergeCell ref="C18:L18"/>
    <mergeCell ref="C20:M20"/>
  </mergeCells>
  <printOptions/>
  <pageMargins bottom="0.75" footer="0.0" header="0.0" left="0.699999988079071" right="0.699999988079071" top="0.75"/>
  <pageSetup orientation="portrait"/>
  <drawing r:id="rId1"/>
</worksheet>
</file>